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ke Bruerne Clerk\OneDrive\Documents\Stoke Bruerne\Stoke Bruerne Parish Council Dropbox\Audit\2023-2024 Audit\"/>
    </mc:Choice>
  </mc:AlternateContent>
  <xr:revisionPtr revIDLastSave="0" documentId="13_ncr:1_{7B1767AA-3401-4E93-85BD-4F0D9CD26D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Explanation of Variances" sheetId="3" r:id="rId2"/>
    <sheet name="Bank reconciliation example" sheetId="2" r:id="rId3"/>
  </sheets>
  <definedNames>
    <definedName name="_xlnm.Print_Area" localSheetId="0">'Bank reconciliation'!$A$1:$G$45</definedName>
    <definedName name="_xlnm.Print_Area" localSheetId="2">'Bank reconciliation example'!$A$1:$I$40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3" l="1"/>
  <c r="D24" i="3"/>
  <c r="D16" i="3"/>
  <c r="D12" i="3"/>
  <c r="D8" i="3"/>
  <c r="G25" i="1"/>
  <c r="G38" i="1"/>
  <c r="G38" i="2" l="1"/>
  <c r="G43" i="1"/>
  <c r="G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tc={CA0A908A-0D0E-4AB5-83DE-11648F538FB6}</author>
    <author>tc={BB12D301-72A7-417B-99BB-4D55C5AC7128}</author>
    <author>tc={185EDB99-E489-4C21-8CDB-E67DD5CEA94F}</author>
  </authors>
  <commentList>
    <comment ref="B32" authorId="0" shapeId="0" xr:uid="{CA0A908A-0D0E-4AB5-83DE-11648F538FB6}">
      <text>
        <t>[Threaded comment]
Your version of Excel allows you to read this threaded comment; however, any edits to it will get removed if the file is opened in a newer version of Excel. Learn more: https://go.microsoft.com/fwlink/?linkid=870924
Comment:
    Chq 331 £1438.56 (cleared 22/6/23)
Chq 329 £2.40 (never presented)
Chq 313 £300.00 (never presented) but replaced with Chq 356 (presented 12/9/23)</t>
      </text>
    </comment>
    <comment ref="F32" authorId="1" shapeId="0" xr:uid="{BB12D301-72A7-417B-99BB-4D55C5AC7128}">
      <text>
        <t>[Threaded comment]
Your version of Excel allows you to read this threaded comment; however, any edits to it will get removed if the file is opened in a newer version of Excel. Learn more: https://go.microsoft.com/fwlink/?linkid=870924
Comment:
    Stoke Bruerne Clerk: 9/5/24
Chq 200331 £1438.56 cleared 22/6/23
Chq 200329 £2.40 never presented
Chq 200313 £300 never presented but paid with Chq 200356</t>
      </text>
    </comment>
    <comment ref="B33" authorId="2" shapeId="0" xr:uid="{185EDB99-E489-4C21-8CDB-E67DD5CEA94F}">
      <text>
        <t>[Threaded comment]
Your version of Excel allows you to read this threaded comment; however, any edits to it will get removed if the file is opened in a newer version of Excel. Learn more: https://go.microsoft.com/fwlink/?linkid=870924
Comment:
    Chq 383 £180.00 presented 24/04/24
Chq 389 £216.00 presented 12/04/24</t>
      </text>
    </comment>
  </commentList>
</comments>
</file>

<file path=xl/sharedStrings.xml><?xml version="1.0" encoding="utf-8"?>
<sst xmlns="http://schemas.openxmlformats.org/spreadsheetml/2006/main" count="77" uniqueCount="68">
  <si>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</si>
  <si>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</si>
  <si>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</si>
  <si>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</si>
  <si>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</si>
  <si>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</si>
  <si>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</si>
  <si>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</si>
  <si>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ABC County</t>
  </si>
  <si>
    <t>High Interest Account</t>
  </si>
  <si>
    <t>(normally only current account)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</si>
  <si>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</si>
  <si>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item 5</t>
  </si>
  <si>
    <t>item 6</t>
  </si>
  <si>
    <t>item 7</t>
  </si>
  <si>
    <t>item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</si>
  <si>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</si>
  <si>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</si>
  <si>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</si>
  <si>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</si>
  <si>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</si>
  <si>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</si>
  <si>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</si>
  <si>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</si>
  <si>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</si>
  <si>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</si>
  <si>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N/A</t>
  </si>
  <si>
    <t>Less: any unpresented cheques as at 31/3/2022</t>
  </si>
  <si>
    <t>Cheques not presented 2020/21</t>
  </si>
  <si>
    <t>Net balances as at 31/3/2022 (Box 8)</t>
  </si>
  <si>
    <t xml:space="preserve">Explanation of variances </t>
  </si>
  <si>
    <t>Section 1</t>
  </si>
  <si>
    <t xml:space="preserve">Variance (+/-) </t>
  </si>
  <si>
    <t>Detailed explanation of variance (with amounts £) (if over 15% diff)</t>
  </si>
  <si>
    <t xml:space="preserve">Box 2 </t>
  </si>
  <si>
    <t>Precept</t>
  </si>
  <si>
    <t>Box 3</t>
  </si>
  <si>
    <t>Other Income</t>
  </si>
  <si>
    <t xml:space="preserve">Box 4 </t>
  </si>
  <si>
    <t>Staff Costs</t>
  </si>
  <si>
    <t>Box 5</t>
  </si>
  <si>
    <t xml:space="preserve">Loan interest / </t>
  </si>
  <si>
    <t>capital</t>
  </si>
  <si>
    <t>Box 6</t>
  </si>
  <si>
    <t>Other Payments</t>
  </si>
  <si>
    <t>Box 7</t>
  </si>
  <si>
    <t xml:space="preserve">Monies carried forward </t>
  </si>
  <si>
    <t>Box 9</t>
  </si>
  <si>
    <t>Fixed Assets</t>
  </si>
  <si>
    <t>and long term assets</t>
  </si>
  <si>
    <t>Box 10</t>
  </si>
  <si>
    <t>Total borrowing</t>
  </si>
  <si>
    <t>Stoke Bruerne Parish Council</t>
  </si>
  <si>
    <t>Cheques not presented 2022/23</t>
  </si>
  <si>
    <t>Cheques not presented 2021/22</t>
  </si>
  <si>
    <t>2022/23</t>
  </si>
  <si>
    <t>Name of Council: Stoke Bruerne Parish Council</t>
  </si>
  <si>
    <t>Financial year ending 31 March 2024</t>
  </si>
  <si>
    <t>Dave Weston (Clerk / RFO)</t>
  </si>
  <si>
    <t>Current Account</t>
  </si>
  <si>
    <t>Savings Account</t>
  </si>
  <si>
    <t>Cheques not presented 2023/24</t>
  </si>
  <si>
    <t>Net balances as at 31/3/2024 (Box 8)</t>
  </si>
  <si>
    <t>Add: any un-banked cash as at 31/3/24</t>
  </si>
  <si>
    <r>
      <t>Less: any unpresented cheques as at 31/3/2024</t>
    </r>
    <r>
      <rPr>
        <b/>
        <sz val="10.5"/>
        <color theme="1"/>
        <rFont val="Arial"/>
        <family val="2"/>
      </rPr>
      <t xml:space="preserve"> (enter these as negative numbers)</t>
    </r>
  </si>
  <si>
    <t>Balance per bank statements as at 31/3/24:</t>
  </si>
  <si>
    <t>2023/24</t>
  </si>
  <si>
    <t>Donation of £3370 received from SEGRO for additional Speed Indicator Device. Bank interest £178 due to higher interest rates. Donation of £483 received from David Blagrove Trust a local charity closing down. £300 Pitch fee hire received for recreation field.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</si>
</sst>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&quot;£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u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4" fontId="13" fillId="3" borderId="6" xfId="0" applyNumberFormat="1" applyFont="1" applyFill="1" applyBorder="1"/>
    <xf numFmtId="4" fontId="13" fillId="3" borderId="7" xfId="0" applyNumberFormat="1" applyFont="1" applyFill="1" applyBorder="1"/>
    <xf numFmtId="0" fontId="14" fillId="0" borderId="0" xfId="0" applyFont="1"/>
    <xf numFmtId="0" fontId="0" fillId="0" borderId="0" xfId="0" applyAlignment="1">
      <alignment horizontal="center"/>
    </xf>
    <xf numFmtId="0" fontId="14" fillId="0" borderId="8" xfId="0" applyFont="1" applyBorder="1"/>
    <xf numFmtId="0" fontId="14" fillId="0" borderId="9" xfId="0" quotePrefix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/>
    <xf numFmtId="168" fontId="0" fillId="0" borderId="9" xfId="0" applyNumberFormat="1" applyBorder="1" applyAlignment="1">
      <alignment horizontal="center"/>
    </xf>
    <xf numFmtId="0" fontId="14" fillId="0" borderId="12" xfId="0" applyFont="1" applyBorder="1"/>
    <xf numFmtId="168" fontId="0" fillId="0" borderId="6" xfId="0" applyNumberFormat="1" applyBorder="1" applyAlignment="1">
      <alignment horizontal="center"/>
    </xf>
    <xf numFmtId="0" fontId="14" fillId="0" borderId="14" xfId="0" applyFont="1" applyBorder="1"/>
    <xf numFmtId="168" fontId="0" fillId="0" borderId="15" xfId="0" applyNumberFormat="1" applyBorder="1" applyAlignment="1">
      <alignment horizontal="center"/>
    </xf>
    <xf numFmtId="168" fontId="0" fillId="0" borderId="0" xfId="0" applyNumberFormat="1"/>
    <xf numFmtId="0" fontId="15" fillId="0" borderId="0" xfId="0" applyFont="1"/>
    <xf numFmtId="0" fontId="15" fillId="0" borderId="13" xfId="0" applyFont="1" applyBorder="1"/>
    <xf numFmtId="0" fontId="0" fillId="0" borderId="13" xfId="0" applyBorder="1"/>
    <xf numFmtId="0" fontId="0" fillId="0" borderId="16" xfId="0" applyBorder="1"/>
    <xf numFmtId="0" fontId="1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4" fillId="0" borderId="12" xfId="0" applyFont="1" applyBorder="1" applyAlignment="1">
      <alignment wrapText="1"/>
    </xf>
    <xf numFmtId="0" fontId="0" fillId="0" borderId="0" xfId="0" applyAlignment="1">
      <alignment vertical="top" wrapText="1"/>
    </xf>
    <xf numFmtId="168" fontId="0" fillId="0" borderId="17" xfId="0" applyNumberFormat="1" applyBorder="1" applyAlignment="1">
      <alignment horizontal="center"/>
    </xf>
    <xf numFmtId="0" fontId="0" fillId="0" borderId="18" xfId="0" applyBorder="1"/>
    <xf numFmtId="168" fontId="0" fillId="0" borderId="19" xfId="0" applyNumberFormat="1" applyBorder="1" applyAlignment="1">
      <alignment horizontal="center"/>
    </xf>
    <xf numFmtId="0" fontId="0" fillId="0" borderId="20" xfId="0" applyBorder="1"/>
    <xf numFmtId="168" fontId="0" fillId="0" borderId="21" xfId="0" applyNumberFormat="1" applyBorder="1" applyAlignment="1">
      <alignment horizontal="center"/>
    </xf>
    <xf numFmtId="0" fontId="0" fillId="0" borderId="22" xfId="0" applyBorder="1"/>
    <xf numFmtId="166" fontId="2" fillId="0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5" fillId="0" borderId="11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168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11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6" xfId="0" applyBorder="1" applyAlignment="1">
      <alignment wrapText="1"/>
    </xf>
    <xf numFmtId="0" fontId="15" fillId="0" borderId="13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Weston" id="{DA52E658-F1B0-4369-9796-CCF1F6478F7E}" userId="b8205bc4596f8ba9" providerId="Windows Live"/>
  <person displayName="Sam" id="{0458C7B5-B440-48C0-BEF4-85C2EBF3A646}" userId="S::SDamerell@brillschool.org.uk::4dcfb06d-f2a4-46df-a974-7ac8262c8de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2" dT="2024-05-15T22:17:23.54" personId="{DA52E658-F1B0-4369-9796-CCF1F6478F7E}" id="{CA0A908A-0D0E-4AB5-83DE-11648F538FB6}">
    <text>Chq 331 £1438.56 (cleared 22/6/23)
Chq 329 £2.40 (never presented)
Chq 313 £300.00 (never presented) but replaced with Chq 356 (presented 12/9/23)</text>
  </threadedComment>
  <threadedComment ref="F32" dT="2024-05-09T11:08:40.31" personId="{0458C7B5-B440-48C0-BEF4-85C2EBF3A646}" id="{BB12D301-72A7-417B-99BB-4D55C5AC7128}">
    <text>Stoke Bruerne Clerk: 9/5/24
Chq 200331 £1438.56 cleared 22/6/23
Chq 200329 £2.40 never presented
Chq 200313 £300 never presented but paid with Chq 200356</text>
  </threadedComment>
  <threadedComment ref="B33" dT="2024-05-15T22:18:58.44" personId="{DA52E658-F1B0-4369-9796-CCF1F6478F7E}" id="{185EDB99-E489-4C21-8CDB-E67DD5CEA94F}">
    <text>Chq 383 £180.00 presented 24/04/24
Chq 389 £216.00 presented 12/04/24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7" workbookViewId="0">
      <selection activeCell="I33" sqref="I33"/>
    </sheetView>
  </sheetViews>
  <sheetFormatPr defaultColWidth="9.140625" defaultRowHeight="13.5" x14ac:dyDescent="0.2"/>
  <cols>
    <col min="1" max="1" width="33.140625" style="2" customWidth="1"/>
    <col min="2" max="2" width="31" style="2" bestFit="1" customWidth="1"/>
    <col min="3" max="4" width="9.140625" style="2"/>
    <col min="5" max="5" width="9.28515625" style="2" customWidth="1"/>
    <col min="6" max="6" width="13.85546875" style="20" customWidth="1"/>
    <col min="7" max="7" width="13.57031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64" t="s">
        <v>25</v>
      </c>
      <c r="B2" s="64"/>
      <c r="C2" s="64"/>
      <c r="D2" s="64"/>
      <c r="E2" s="64"/>
      <c r="F2" s="64"/>
      <c r="G2" s="64"/>
      <c r="H2" s="64"/>
      <c r="I2" s="64"/>
    </row>
    <row r="3" spans="1:20" ht="39.75" customHeight="1" x14ac:dyDescent="0.2">
      <c r="A3" s="64"/>
      <c r="B3" s="64"/>
      <c r="C3" s="64"/>
      <c r="D3" s="64"/>
      <c r="E3" s="64"/>
      <c r="F3" s="64"/>
      <c r="G3" s="64"/>
      <c r="H3" s="64"/>
      <c r="I3" s="64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68" t="s">
        <v>52</v>
      </c>
      <c r="C5" s="69"/>
      <c r="D5" s="69"/>
      <c r="E5" s="69"/>
      <c r="F5" s="69"/>
      <c r="G5" s="70"/>
    </row>
    <row r="7" spans="1:20" x14ac:dyDescent="0.2">
      <c r="A7" s="2" t="s">
        <v>2</v>
      </c>
      <c r="D7" s="68"/>
      <c r="E7" s="69"/>
      <c r="F7" s="69"/>
      <c r="G7" s="70"/>
      <c r="K7" s="71"/>
      <c r="L7" s="71"/>
      <c r="M7" s="71"/>
      <c r="N7" s="71"/>
      <c r="O7" s="71"/>
      <c r="P7" s="71"/>
      <c r="Q7" s="71"/>
      <c r="R7" s="71"/>
      <c r="S7" s="71"/>
    </row>
    <row r="8" spans="1:20" x14ac:dyDescent="0.2">
      <c r="K8" s="71"/>
      <c r="L8" s="71"/>
      <c r="M8" s="71"/>
      <c r="N8" s="71"/>
      <c r="O8" s="71"/>
      <c r="P8" s="71"/>
      <c r="Q8" s="71"/>
      <c r="R8" s="71"/>
      <c r="S8" s="71"/>
    </row>
    <row r="9" spans="1:20" x14ac:dyDescent="0.2">
      <c r="A9" s="4" t="s">
        <v>57</v>
      </c>
      <c r="B9" s="4"/>
      <c r="C9" s="4"/>
      <c r="D9" s="4"/>
    </row>
    <row r="11" spans="1:20" x14ac:dyDescent="0.2">
      <c r="A11" s="2" t="s">
        <v>4</v>
      </c>
      <c r="B11" s="65" t="s">
        <v>58</v>
      </c>
      <c r="C11" s="66"/>
      <c r="D11" s="66"/>
      <c r="E11" s="66"/>
      <c r="F11" s="66"/>
      <c r="G11" s="67"/>
    </row>
    <row r="13" spans="1:20" x14ac:dyDescent="0.2">
      <c r="A13" s="2" t="s">
        <v>3</v>
      </c>
      <c r="B13" s="34">
        <v>45428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65</v>
      </c>
      <c r="F16" s="21"/>
      <c r="G16" s="21"/>
    </row>
    <row r="17" spans="1:7" x14ac:dyDescent="0.2">
      <c r="B17" s="26" t="s">
        <v>59</v>
      </c>
      <c r="F17" s="35">
        <v>9827.7199999999993</v>
      </c>
    </row>
    <row r="18" spans="1:7" x14ac:dyDescent="0.2">
      <c r="B18" s="26" t="s">
        <v>60</v>
      </c>
      <c r="F18" s="36">
        <v>10266.73</v>
      </c>
    </row>
    <row r="19" spans="1:7" x14ac:dyDescent="0.2">
      <c r="B19" s="26"/>
      <c r="F19" s="28"/>
    </row>
    <row r="20" spans="1:7" x14ac:dyDescent="0.2">
      <c r="B20" s="26"/>
      <c r="F20" s="28"/>
    </row>
    <row r="21" spans="1:7" x14ac:dyDescent="0.2">
      <c r="A21" s="27" t="s">
        <v>16</v>
      </c>
      <c r="B21" s="26"/>
      <c r="F21" s="28"/>
    </row>
    <row r="22" spans="1:7" x14ac:dyDescent="0.2">
      <c r="B22" s="26"/>
      <c r="F22" s="28"/>
    </row>
    <row r="23" spans="1:7" x14ac:dyDescent="0.2">
      <c r="B23" s="26"/>
      <c r="F23" s="28"/>
    </row>
    <row r="24" spans="1:7" x14ac:dyDescent="0.2">
      <c r="B24" s="26"/>
      <c r="F24" s="29"/>
      <c r="G24" s="22"/>
    </row>
    <row r="25" spans="1:7" x14ac:dyDescent="0.2">
      <c r="F25" s="23"/>
      <c r="G25" s="22">
        <f>SUM(F17:F24)</f>
        <v>20094.449999999997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64</v>
      </c>
      <c r="F29" s="17"/>
    </row>
    <row r="30" spans="1:7" x14ac:dyDescent="0.2">
      <c r="B30" s="2" t="s">
        <v>28</v>
      </c>
      <c r="F30" s="17">
        <v>-6</v>
      </c>
    </row>
    <row r="31" spans="1:7" x14ac:dyDescent="0.2">
      <c r="B31" s="2" t="s">
        <v>54</v>
      </c>
      <c r="F31" s="17">
        <v>-91.2</v>
      </c>
    </row>
    <row r="32" spans="1:7" x14ac:dyDescent="0.2">
      <c r="B32" s="2" t="s">
        <v>53</v>
      </c>
      <c r="F32" s="63">
        <v>-1740.96</v>
      </c>
      <c r="G32" s="20">
        <v>-1838.16</v>
      </c>
    </row>
    <row r="33" spans="1:8" x14ac:dyDescent="0.2">
      <c r="B33" s="26" t="s">
        <v>61</v>
      </c>
      <c r="F33" s="30">
        <v>-396</v>
      </c>
    </row>
    <row r="34" spans="1:8" x14ac:dyDescent="0.2">
      <c r="A34" s="27" t="s">
        <v>17</v>
      </c>
      <c r="B34" s="26" t="s">
        <v>12</v>
      </c>
      <c r="F34" s="30"/>
    </row>
    <row r="35" spans="1:8" x14ac:dyDescent="0.2">
      <c r="B35" s="26" t="s">
        <v>13</v>
      </c>
      <c r="F35" s="30"/>
    </row>
    <row r="36" spans="1:8" x14ac:dyDescent="0.2">
      <c r="B36" s="26" t="s">
        <v>14</v>
      </c>
      <c r="F36" s="30"/>
    </row>
    <row r="37" spans="1:8" x14ac:dyDescent="0.2">
      <c r="B37" s="26" t="s">
        <v>15</v>
      </c>
      <c r="F37" s="30"/>
    </row>
    <row r="38" spans="1:8" x14ac:dyDescent="0.2">
      <c r="F38" s="23"/>
      <c r="G38" s="24">
        <f>SUM(F30:F37)</f>
        <v>-2234.16</v>
      </c>
    </row>
    <row r="39" spans="1:8" x14ac:dyDescent="0.2">
      <c r="A39" s="2" t="s">
        <v>63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62</v>
      </c>
      <c r="B45" s="4"/>
      <c r="C45" s="4"/>
      <c r="D45" s="4"/>
      <c r="E45" s="4"/>
      <c r="F45" s="21"/>
      <c r="G45" s="25">
        <f>G25+G27+G38+G43</f>
        <v>17860.289999999997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2A884-4101-4152-8087-E1A69CFF9E68}">
  <dimension ref="A2:O37"/>
  <sheetViews>
    <sheetView topLeftCell="A5" workbookViewId="0">
      <selection activeCell="E11" sqref="E11:E14"/>
    </sheetView>
  </sheetViews>
  <sheetFormatPr defaultRowHeight="15" x14ac:dyDescent="0.25"/>
  <cols>
    <col min="1" max="1" width="32.7109375" customWidth="1"/>
    <col min="2" max="3" width="9.85546875" bestFit="1" customWidth="1"/>
    <col min="4" max="4" width="13.85546875" bestFit="1" customWidth="1"/>
    <col min="5" max="5" width="65" customWidth="1"/>
  </cols>
  <sheetData>
    <row r="2" spans="1:12" x14ac:dyDescent="0.25">
      <c r="A2" s="37" t="s">
        <v>30</v>
      </c>
      <c r="B2" s="38"/>
      <c r="C2" s="38"/>
      <c r="D2" s="38"/>
    </row>
    <row r="3" spans="1:12" x14ac:dyDescent="0.25">
      <c r="B3" s="38"/>
      <c r="C3" s="38"/>
      <c r="D3" s="38"/>
    </row>
    <row r="4" spans="1:12" x14ac:dyDescent="0.25">
      <c r="A4" s="37" t="s">
        <v>56</v>
      </c>
      <c r="B4" s="38"/>
      <c r="C4" s="38"/>
      <c r="D4" s="38"/>
    </row>
    <row r="5" spans="1:12" ht="15.75" thickBot="1" x14ac:dyDescent="0.3">
      <c r="B5" s="38"/>
      <c r="C5" s="38"/>
      <c r="D5" s="38"/>
    </row>
    <row r="6" spans="1:12" ht="15.75" thickBot="1" x14ac:dyDescent="0.3">
      <c r="A6" s="39" t="s">
        <v>31</v>
      </c>
      <c r="B6" s="40" t="s">
        <v>55</v>
      </c>
      <c r="C6" s="40" t="s">
        <v>66</v>
      </c>
      <c r="D6" s="41" t="s">
        <v>32</v>
      </c>
      <c r="E6" s="42" t="s">
        <v>33</v>
      </c>
    </row>
    <row r="7" spans="1:12" x14ac:dyDescent="0.25">
      <c r="A7" s="39" t="s">
        <v>34</v>
      </c>
      <c r="B7" s="43"/>
      <c r="C7" s="43"/>
      <c r="D7" s="43"/>
      <c r="E7" s="72"/>
      <c r="H7" s="75"/>
    </row>
    <row r="8" spans="1:12" x14ac:dyDescent="0.25">
      <c r="A8" s="44" t="s">
        <v>35</v>
      </c>
      <c r="B8" s="45">
        <v>15170</v>
      </c>
      <c r="C8" s="45">
        <v>16687</v>
      </c>
      <c r="D8" s="45">
        <f>C8-B8</f>
        <v>1517</v>
      </c>
      <c r="E8" s="73"/>
      <c r="H8" s="76"/>
    </row>
    <row r="9" spans="1:12" x14ac:dyDescent="0.25">
      <c r="A9" s="44"/>
      <c r="B9" s="45"/>
      <c r="C9" s="45"/>
      <c r="D9" s="45"/>
      <c r="E9" s="73"/>
      <c r="H9" s="75"/>
    </row>
    <row r="10" spans="1:12" ht="15.75" thickBot="1" x14ac:dyDescent="0.3">
      <c r="A10" s="46"/>
      <c r="B10" s="47"/>
      <c r="C10" s="47"/>
      <c r="D10" s="47"/>
      <c r="E10" s="74"/>
      <c r="H10" s="76"/>
    </row>
    <row r="11" spans="1:12" x14ac:dyDescent="0.25">
      <c r="A11" s="39" t="s">
        <v>36</v>
      </c>
      <c r="B11" s="43"/>
      <c r="C11" s="43"/>
      <c r="D11" s="43"/>
      <c r="E11" s="77" t="s">
        <v>67</v>
      </c>
      <c r="F11" s="48"/>
      <c r="G11" s="49"/>
      <c r="H11" s="75"/>
      <c r="J11" s="49"/>
    </row>
    <row r="12" spans="1:12" x14ac:dyDescent="0.25">
      <c r="A12" s="44" t="s">
        <v>37</v>
      </c>
      <c r="B12" s="45">
        <v>352</v>
      </c>
      <c r="C12" s="45">
        <v>4642</v>
      </c>
      <c r="D12" s="45">
        <f>C12-B12</f>
        <v>4290</v>
      </c>
      <c r="E12" s="78"/>
      <c r="G12" s="49"/>
      <c r="H12" s="76"/>
      <c r="J12" s="49"/>
      <c r="K12" s="49"/>
    </row>
    <row r="13" spans="1:12" ht="13.5" customHeight="1" x14ac:dyDescent="0.25">
      <c r="A13" s="44"/>
      <c r="B13" s="45"/>
      <c r="C13" s="45"/>
      <c r="D13" s="45"/>
      <c r="E13" s="78"/>
      <c r="F13" s="48"/>
      <c r="H13" s="75"/>
      <c r="L13" s="49"/>
    </row>
    <row r="14" spans="1:12" ht="27" customHeight="1" thickBot="1" x14ac:dyDescent="0.3">
      <c r="A14" s="46"/>
      <c r="B14" s="47"/>
      <c r="C14" s="47"/>
      <c r="D14" s="47"/>
      <c r="E14" s="79"/>
      <c r="H14" s="76"/>
    </row>
    <row r="15" spans="1:12" x14ac:dyDescent="0.25">
      <c r="A15" s="39" t="s">
        <v>38</v>
      </c>
      <c r="B15" s="43"/>
      <c r="C15" s="43"/>
      <c r="D15" s="43"/>
      <c r="E15" s="50"/>
      <c r="H15" s="75"/>
      <c r="L15" s="49"/>
    </row>
    <row r="16" spans="1:12" x14ac:dyDescent="0.25">
      <c r="A16" s="44" t="s">
        <v>39</v>
      </c>
      <c r="B16" s="45">
        <v>3520</v>
      </c>
      <c r="C16" s="45">
        <v>3854</v>
      </c>
      <c r="D16" s="45">
        <f>SUM(C16-B16)</f>
        <v>334</v>
      </c>
      <c r="E16" s="80"/>
      <c r="H16" s="76"/>
      <c r="L16" s="49"/>
    </row>
    <row r="17" spans="1:15" x14ac:dyDescent="0.25">
      <c r="A17" s="44"/>
      <c r="B17" s="45"/>
      <c r="C17" s="45"/>
      <c r="D17" s="45"/>
      <c r="E17" s="73"/>
      <c r="H17" s="75"/>
      <c r="L17" s="49"/>
    </row>
    <row r="18" spans="1:15" ht="15.75" thickBot="1" x14ac:dyDescent="0.3">
      <c r="A18" s="46"/>
      <c r="B18" s="47"/>
      <c r="C18" s="47"/>
      <c r="D18" s="47"/>
      <c r="E18" s="74"/>
      <c r="H18" s="76"/>
      <c r="L18" s="49"/>
    </row>
    <row r="19" spans="1:15" x14ac:dyDescent="0.25">
      <c r="A19" s="39" t="s">
        <v>40</v>
      </c>
      <c r="B19" s="43"/>
      <c r="C19" s="43"/>
      <c r="D19" s="43"/>
      <c r="E19" s="51"/>
      <c r="H19" s="75"/>
      <c r="L19" s="49"/>
    </row>
    <row r="20" spans="1:15" x14ac:dyDescent="0.25">
      <c r="A20" s="44" t="s">
        <v>41</v>
      </c>
      <c r="B20" s="45">
        <v>0</v>
      </c>
      <c r="C20" s="45">
        <v>0</v>
      </c>
      <c r="D20" s="45">
        <v>0</v>
      </c>
      <c r="E20" s="51"/>
      <c r="H20" s="76"/>
      <c r="L20" s="49"/>
    </row>
    <row r="21" spans="1:15" x14ac:dyDescent="0.25">
      <c r="A21" s="44" t="s">
        <v>42</v>
      </c>
      <c r="B21" s="45"/>
      <c r="C21" s="45"/>
      <c r="D21" s="45"/>
      <c r="E21" s="51"/>
      <c r="H21" s="75"/>
      <c r="L21" s="49"/>
    </row>
    <row r="22" spans="1:15" ht="15.75" thickBot="1" x14ac:dyDescent="0.3">
      <c r="A22" s="46"/>
      <c r="B22" s="47"/>
      <c r="C22" s="47"/>
      <c r="D22" s="47"/>
      <c r="E22" s="52"/>
      <c r="H22" s="76"/>
      <c r="L22" s="49"/>
    </row>
    <row r="23" spans="1:15" x14ac:dyDescent="0.25">
      <c r="A23" s="39" t="s">
        <v>43</v>
      </c>
      <c r="B23" s="43"/>
      <c r="C23" s="43"/>
      <c r="D23" s="43"/>
      <c r="E23" s="72"/>
      <c r="L23" s="49"/>
    </row>
    <row r="24" spans="1:15" x14ac:dyDescent="0.25">
      <c r="A24" s="44" t="s">
        <v>44</v>
      </c>
      <c r="B24" s="45">
        <v>17580</v>
      </c>
      <c r="C24" s="45">
        <v>17851</v>
      </c>
      <c r="D24" s="45">
        <f>SUM(C24-B24)</f>
        <v>271</v>
      </c>
      <c r="E24" s="73"/>
    </row>
    <row r="25" spans="1:15" x14ac:dyDescent="0.25">
      <c r="A25" s="44"/>
      <c r="B25" s="45"/>
      <c r="C25" s="45"/>
      <c r="D25" s="45"/>
      <c r="E25" s="73"/>
    </row>
    <row r="26" spans="1:15" ht="44.25" customHeight="1" thickBot="1" x14ac:dyDescent="0.3">
      <c r="A26" s="46"/>
      <c r="B26" s="47"/>
      <c r="C26" s="47"/>
      <c r="D26" s="47"/>
      <c r="E26" s="74"/>
    </row>
    <row r="27" spans="1:15" ht="12.75" customHeight="1" x14ac:dyDescent="0.25">
      <c r="A27" s="44" t="s">
        <v>45</v>
      </c>
      <c r="B27" s="45"/>
      <c r="C27" s="45"/>
      <c r="D27" s="43"/>
      <c r="E27" s="72"/>
      <c r="H27" s="53"/>
      <c r="I27" s="54"/>
      <c r="J27" s="54"/>
      <c r="K27" s="54"/>
      <c r="L27" s="54"/>
      <c r="M27" s="54"/>
      <c r="N27" s="54"/>
      <c r="O27" s="54"/>
    </row>
    <row r="28" spans="1:15" x14ac:dyDescent="0.25">
      <c r="A28" s="55" t="s">
        <v>46</v>
      </c>
      <c r="B28" s="45">
        <v>18236</v>
      </c>
      <c r="C28" s="45">
        <v>17860</v>
      </c>
      <c r="D28" s="45">
        <f>C28-B28</f>
        <v>-376</v>
      </c>
      <c r="E28" s="73"/>
      <c r="H28" s="56"/>
      <c r="I28" s="54"/>
      <c r="J28" s="54"/>
      <c r="K28" s="54"/>
      <c r="L28" s="54"/>
      <c r="M28" s="54"/>
      <c r="N28" s="54"/>
      <c r="O28" s="54"/>
    </row>
    <row r="29" spans="1:15" ht="39" customHeight="1" thickBot="1" x14ac:dyDescent="0.3">
      <c r="A29" s="55"/>
      <c r="B29" s="45"/>
      <c r="C29" s="45"/>
      <c r="D29" s="45"/>
      <c r="E29" s="74"/>
      <c r="H29" s="56"/>
      <c r="I29" s="54"/>
      <c r="J29" s="54"/>
      <c r="K29" s="54"/>
      <c r="L29" s="54"/>
      <c r="M29" s="54"/>
      <c r="N29" s="54"/>
      <c r="O29" s="54"/>
    </row>
    <row r="30" spans="1:15" x14ac:dyDescent="0.25">
      <c r="A30" s="39" t="s">
        <v>47</v>
      </c>
      <c r="B30" s="43"/>
      <c r="C30" s="43"/>
      <c r="D30" s="43"/>
      <c r="E30" s="72"/>
    </row>
    <row r="31" spans="1:15" x14ac:dyDescent="0.25">
      <c r="A31" s="44" t="s">
        <v>48</v>
      </c>
      <c r="B31" s="45">
        <v>1127300</v>
      </c>
      <c r="C31" s="45">
        <v>1127300</v>
      </c>
      <c r="D31" s="45">
        <v>0</v>
      </c>
      <c r="E31" s="73"/>
    </row>
    <row r="32" spans="1:15" x14ac:dyDescent="0.25">
      <c r="A32" s="44" t="s">
        <v>49</v>
      </c>
      <c r="B32" s="45"/>
      <c r="C32" s="45"/>
      <c r="D32" s="45"/>
      <c r="E32" s="73"/>
    </row>
    <row r="33" spans="1:5" ht="18" customHeight="1" thickBot="1" x14ac:dyDescent="0.3">
      <c r="A33" s="44"/>
      <c r="B33" s="45"/>
      <c r="C33" s="45"/>
      <c r="D33" s="45"/>
      <c r="E33" s="73"/>
    </row>
    <row r="34" spans="1:5" x14ac:dyDescent="0.25">
      <c r="A34" s="39" t="s">
        <v>50</v>
      </c>
      <c r="B34" s="43"/>
      <c r="C34" s="43"/>
      <c r="D34" s="57"/>
      <c r="E34" s="58"/>
    </row>
    <row r="35" spans="1:5" x14ac:dyDescent="0.25">
      <c r="A35" s="44" t="s">
        <v>51</v>
      </c>
      <c r="B35" s="45"/>
      <c r="C35" s="45"/>
      <c r="D35" s="59">
        <v>0</v>
      </c>
      <c r="E35" s="60"/>
    </row>
    <row r="36" spans="1:5" x14ac:dyDescent="0.25">
      <c r="A36" s="44"/>
      <c r="B36" s="45"/>
      <c r="C36" s="45"/>
      <c r="D36" s="59"/>
      <c r="E36" s="60"/>
    </row>
    <row r="37" spans="1:5" ht="15.75" thickBot="1" x14ac:dyDescent="0.3">
      <c r="A37" s="46"/>
      <c r="B37" s="47"/>
      <c r="C37" s="47"/>
      <c r="D37" s="61"/>
      <c r="E37" s="62"/>
    </row>
  </sheetData>
  <mergeCells count="14">
    <mergeCell ref="E27:E29"/>
    <mergeCell ref="E30:E33"/>
    <mergeCell ref="H15:H16"/>
    <mergeCell ref="E16:E18"/>
    <mergeCell ref="H17:H18"/>
    <mergeCell ref="H19:H20"/>
    <mergeCell ref="H21:H22"/>
    <mergeCell ref="E23:E26"/>
    <mergeCell ref="E7:E10"/>
    <mergeCell ref="H7:H8"/>
    <mergeCell ref="H9:H10"/>
    <mergeCell ref="E11:E14"/>
    <mergeCell ref="H11:H12"/>
    <mergeCell ref="H13:H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5"/>
  <sheetViews>
    <sheetView workbookViewId="0">
      <selection activeCell="E11" sqref="E11:G11"/>
    </sheetView>
  </sheetViews>
  <sheetFormatPr defaultColWidth="9.140625"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6" width="11.5703125" style="6" bestFit="1" customWidth="1"/>
    <col min="7" max="7" width="11.8554687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12"/>
    </row>
    <row r="3" spans="1:10" ht="34.5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12"/>
    </row>
    <row r="4" spans="1:10" x14ac:dyDescent="0.2">
      <c r="A4" s="3"/>
    </row>
    <row r="5" spans="1:10" x14ac:dyDescent="0.2">
      <c r="A5" s="2" t="s">
        <v>1</v>
      </c>
      <c r="D5" s="85"/>
      <c r="E5" s="85"/>
      <c r="F5" s="85"/>
      <c r="G5" s="85"/>
    </row>
    <row r="7" spans="1:10" ht="15" customHeight="1" x14ac:dyDescent="0.2">
      <c r="A7" s="2" t="s">
        <v>2</v>
      </c>
      <c r="F7" s="85" t="s">
        <v>8</v>
      </c>
      <c r="G7" s="85"/>
    </row>
    <row r="9" spans="1:10" x14ac:dyDescent="0.2">
      <c r="A9" s="4" t="s">
        <v>20</v>
      </c>
      <c r="B9" s="4"/>
      <c r="C9" s="4"/>
      <c r="D9" s="4"/>
    </row>
    <row r="11" spans="1:10" x14ac:dyDescent="0.2">
      <c r="A11" s="2" t="s">
        <v>4</v>
      </c>
      <c r="E11" s="82"/>
      <c r="F11" s="83"/>
      <c r="G11" s="84"/>
    </row>
    <row r="13" spans="1:10" x14ac:dyDescent="0.2">
      <c r="A13" s="2" t="s">
        <v>3</v>
      </c>
      <c r="E13" s="34"/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21</v>
      </c>
      <c r="F16" s="16"/>
      <c r="G16" s="16"/>
    </row>
    <row r="17" spans="1:7" x14ac:dyDescent="0.2">
      <c r="A17" s="2" t="s">
        <v>11</v>
      </c>
      <c r="F17" s="35"/>
      <c r="G17" s="7"/>
    </row>
    <row r="18" spans="1:7" x14ac:dyDescent="0.2">
      <c r="A18" s="2" t="s">
        <v>9</v>
      </c>
      <c r="F18" s="36"/>
      <c r="G18" s="7"/>
    </row>
    <row r="19" spans="1:7" x14ac:dyDescent="0.2">
      <c r="F19" s="7"/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8"/>
      <c r="G22" s="8"/>
    </row>
    <row r="23" spans="1:7" x14ac:dyDescent="0.2">
      <c r="F23" s="9"/>
      <c r="G23" s="8"/>
    </row>
    <row r="24" spans="1:7" x14ac:dyDescent="0.2">
      <c r="F24" s="7"/>
      <c r="G24" s="7"/>
    </row>
    <row r="25" spans="1:7" x14ac:dyDescent="0.2">
      <c r="A25" s="2" t="s">
        <v>6</v>
      </c>
      <c r="F25" s="7"/>
      <c r="G25" s="7">
        <v>0</v>
      </c>
    </row>
    <row r="26" spans="1:7" x14ac:dyDescent="0.2">
      <c r="F26" s="7"/>
      <c r="G26" s="7"/>
    </row>
    <row r="27" spans="1:7" x14ac:dyDescent="0.2">
      <c r="A27" s="2" t="s">
        <v>27</v>
      </c>
      <c r="F27" s="7"/>
      <c r="G27" s="7"/>
    </row>
    <row r="28" spans="1:7" x14ac:dyDescent="0.2">
      <c r="A28" s="5" t="s">
        <v>10</v>
      </c>
      <c r="B28" s="5"/>
      <c r="C28" s="5"/>
      <c r="D28" s="5"/>
      <c r="E28" s="5"/>
      <c r="F28" s="7"/>
      <c r="G28" s="7"/>
    </row>
    <row r="29" spans="1:7" x14ac:dyDescent="0.2">
      <c r="F29" s="17"/>
      <c r="G29" s="7"/>
    </row>
    <row r="30" spans="1:7" x14ac:dyDescent="0.2">
      <c r="F30" s="17"/>
      <c r="G30" s="7"/>
    </row>
    <row r="31" spans="1:7" x14ac:dyDescent="0.2">
      <c r="F31" s="17"/>
      <c r="G31" s="7"/>
    </row>
    <row r="32" spans="1:7" x14ac:dyDescent="0.2">
      <c r="F32" s="18"/>
      <c r="G32" s="7"/>
    </row>
    <row r="33" spans="1:7" x14ac:dyDescent="0.2">
      <c r="F33" s="9"/>
      <c r="G33" s="17"/>
    </row>
    <row r="34" spans="1:7" x14ac:dyDescent="0.2">
      <c r="A34" s="2" t="s">
        <v>22</v>
      </c>
      <c r="F34" s="7" t="s">
        <v>26</v>
      </c>
      <c r="G34" s="7"/>
    </row>
    <row r="35" spans="1:7" x14ac:dyDescent="0.2">
      <c r="A35" s="81" t="s">
        <v>24</v>
      </c>
      <c r="B35" s="81"/>
      <c r="C35" s="81"/>
      <c r="D35" s="81"/>
      <c r="E35" s="81"/>
      <c r="F35" s="7"/>
      <c r="G35" s="7"/>
    </row>
    <row r="36" spans="1:7" x14ac:dyDescent="0.2">
      <c r="A36" s="81"/>
      <c r="B36" s="81"/>
      <c r="C36" s="81"/>
      <c r="D36" s="81"/>
      <c r="E36" s="81"/>
      <c r="F36" s="7" t="s">
        <v>26</v>
      </c>
      <c r="G36" s="7"/>
    </row>
    <row r="37" spans="1:7" x14ac:dyDescent="0.2">
      <c r="F37" s="7"/>
      <c r="G37" s="7"/>
    </row>
    <row r="38" spans="1:7" x14ac:dyDescent="0.2">
      <c r="F38" s="9"/>
      <c r="G38" s="9">
        <f>SUM(F35:F37)</f>
        <v>0</v>
      </c>
    </row>
    <row r="39" spans="1:7" x14ac:dyDescent="0.2">
      <c r="F39" s="7"/>
      <c r="G39" s="7"/>
    </row>
    <row r="40" spans="1:7" ht="14.25" thickBot="1" x14ac:dyDescent="0.25">
      <c r="A40" s="4" t="s">
        <v>29</v>
      </c>
      <c r="B40" s="4"/>
      <c r="C40" s="4"/>
      <c r="D40" s="4"/>
      <c r="E40" s="4"/>
      <c r="F40" s="10"/>
      <c r="G40" s="11"/>
    </row>
    <row r="41" spans="1:7" ht="14.25" thickTop="1" x14ac:dyDescent="0.2"/>
    <row r="42" spans="1:7" ht="84" customHeight="1" x14ac:dyDescent="0.2">
      <c r="A42" s="71" t="s">
        <v>18</v>
      </c>
      <c r="B42" s="71"/>
      <c r="C42" s="71"/>
      <c r="D42" s="71"/>
      <c r="E42" s="71"/>
      <c r="F42" s="71"/>
      <c r="G42" s="71"/>
    </row>
    <row r="44" spans="1:7" x14ac:dyDescent="0.2">
      <c r="A44" s="33" t="s">
        <v>19</v>
      </c>
      <c r="B44" s="33"/>
      <c r="C44" s="33"/>
      <c r="D44" s="33"/>
      <c r="E44" s="33"/>
      <c r="F44" s="33"/>
      <c r="G44" s="33"/>
    </row>
    <row r="45" spans="1:7" x14ac:dyDescent="0.2">
      <c r="A45" s="32"/>
    </row>
  </sheetData>
  <mergeCells count="6">
    <mergeCell ref="A42:G42"/>
    <mergeCell ref="A35:E36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Bank reconciliation</vt:lpstr>
      <vt:lpstr>Explanation of Variances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David Weston</cp:lastModifiedBy>
  <cp:lastPrinted>2019-02-20T15:12:38Z</cp:lastPrinted>
  <dcterms:created xsi:type="dcterms:W3CDTF">2019-02-20T14:27:46Z</dcterms:created>
  <dcterms:modified xsi:type="dcterms:W3CDTF">2025-05-15T13:02:35Z</dcterms:modified>
</cp:coreProperties>
</file>